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OG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<sst xmlns="http://schemas.openxmlformats.org/spreadsheetml/2006/main" count="88" uniqueCount="88">
  <si>
    <t>Municipio de León
Estado Analítico del Ejercicio del Presupuesto de Egresos
Clasificación por Objeto del Gasto (Capítulo y Concepto)
Del 01 Enero al 30 de Junio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</si>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</sst>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Protection="1">
      <protection locked="0"/>
    </xf>
    <xf numFmtId="4" fontId="3" fillId="2" borderId="1" xfId="21" applyNumberFormat="1" applyFont="1" applyFill="1" applyBorder="1" applyAlignment="1">
      <alignment horizontal="center" vertical="center" wrapText="1"/>
      <protection/>
    </xf>
    <xf numFmtId="0" fontId="3" fillId="2" borderId="1" xfId="21" applyNumberFormat="1" applyFont="1" applyFill="1" applyBorder="1" applyAlignment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left"/>
      <protection/>
    </xf>
    <xf numFmtId="0" fontId="3" fillId="0" borderId="0" xfId="0" applyFont="1" applyFill="1" applyBorder="1" applyProtection="1">
      <protection/>
    </xf>
    <xf numFmtId="164" fontId="3" fillId="0" borderId="3" xfId="20" applyNumberFormat="1" applyFont="1" applyFill="1" applyBorder="1" applyProtection="1">
      <protection locked="0"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164" fontId="5" fillId="0" borderId="4" xfId="20" applyNumberFormat="1" applyFont="1" applyFill="1" applyBorder="1" applyProtection="1">
      <protection locked="0"/>
    </xf>
    <xf numFmtId="164" fontId="3" fillId="0" borderId="4" xfId="20" applyNumberFormat="1" applyFont="1" applyFill="1" applyBorder="1" applyProtection="1">
      <protection locked="0"/>
    </xf>
    <xf numFmtId="164" fontId="0" fillId="0" borderId="5" xfId="20" applyNumberFormat="1" applyFont="1" applyBorder="1"/>
    <xf numFmtId="0" fontId="5" fillId="0" borderId="6" xfId="0" applyFont="1" applyFill="1" applyBorder="1" applyAlignment="1" applyProtection="1">
      <alignment horizontal="center"/>
      <protection/>
    </xf>
    <xf numFmtId="0" fontId="5" fillId="0" borderId="7" xfId="0" applyFont="1" applyFill="1" applyBorder="1" applyAlignment="1" applyProtection="1">
      <alignment horizontal="left"/>
      <protection/>
    </xf>
    <xf numFmtId="0" fontId="5" fillId="0" borderId="6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164" fontId="3" fillId="0" borderId="1" xfId="20" applyNumberFormat="1" applyFont="1" applyFill="1" applyBorder="1" applyProtection="1">
      <protection locked="0"/>
    </xf>
    <xf numFmtId="165" fontId="3" fillId="0" borderId="8" xfId="22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/>
    <xf numFmtId="165" fontId="3" fillId="0" borderId="0" xfId="22" applyNumberFormat="1" applyFont="1" applyBorder="1" applyAlignment="1" applyProtection="1">
      <alignment horizontal="center" vertical="top" wrapText="1"/>
      <protection locked="0"/>
    </xf>
    <xf numFmtId="0" fontId="3" fillId="2" borderId="9" xfId="21" applyFont="1" applyFill="1" applyBorder="1" applyAlignment="1" applyProtection="1">
      <alignment horizontal="center" vertical="center" wrapText="1"/>
      <protection locked="0"/>
    </xf>
    <xf numFmtId="0" fontId="3" fillId="2" borderId="10" xfId="21" applyFont="1" applyFill="1" applyBorder="1" applyAlignment="1" applyProtection="1">
      <alignment horizontal="center" vertical="center" wrapText="1"/>
      <protection locked="0"/>
    </xf>
    <xf numFmtId="0" fontId="3" fillId="2" borderId="11" xfId="21" applyFont="1" applyFill="1" applyBorder="1" applyAlignment="1" applyProtection="1">
      <alignment horizontal="center" vertical="center" wrapText="1"/>
      <protection locked="0"/>
    </xf>
    <xf numFmtId="0" fontId="3" fillId="2" borderId="12" xfId="21" applyFont="1" applyFill="1" applyBorder="1" applyAlignment="1">
      <alignment horizontal="center" vertical="center"/>
      <protection/>
    </xf>
    <xf numFmtId="0" fontId="3" fillId="2" borderId="13" xfId="21" applyFont="1" applyFill="1" applyBorder="1" applyAlignment="1">
      <alignment horizontal="center" vertical="center"/>
      <protection/>
    </xf>
    <xf numFmtId="0" fontId="3" fillId="2" borderId="2" xfId="21" applyFont="1" applyFill="1" applyBorder="1" applyAlignment="1">
      <alignment horizontal="center" vertical="center"/>
      <protection/>
    </xf>
    <xf numFmtId="0" fontId="3" fillId="2" borderId="14" xfId="21" applyFont="1" applyFill="1" applyBorder="1" applyAlignment="1">
      <alignment horizontal="center" vertical="center"/>
      <protection/>
    </xf>
    <xf numFmtId="0" fontId="3" fillId="2" borderId="6" xfId="21" applyFont="1" applyFill="1" applyBorder="1" applyAlignment="1">
      <alignment horizontal="center" vertical="center"/>
      <protection/>
    </xf>
    <xf numFmtId="0" fontId="3" fillId="2" borderId="15" xfId="21" applyFont="1" applyFill="1" applyBorder="1" applyAlignment="1">
      <alignment horizontal="center" vertical="center"/>
      <protection/>
    </xf>
    <xf numFmtId="4" fontId="3" fillId="2" borderId="3" xfId="21" applyNumberFormat="1" applyFont="1" applyFill="1" applyBorder="1" applyAlignment="1">
      <alignment horizontal="center" vertical="center" wrapText="1"/>
      <protection/>
    </xf>
    <xf numFmtId="4" fontId="3" fillId="2" borderId="16" xfId="21" applyNumberFormat="1" applyFont="1" applyFill="1" applyBorder="1" applyAlignment="1">
      <alignment horizontal="center" vertical="center" wrapText="1"/>
      <protection/>
    </xf>
    <xf numFmtId="165" fontId="3" fillId="0" borderId="8" xfId="22" applyNumberFormat="1" applyFont="1" applyBorder="1" applyAlignment="1" applyProtection="1">
      <alignment horizontal="center" vertical="top" wrapText="1"/>
      <protection locked="0"/>
    </xf>
    <xf numFmtId="165" fontId="3" fillId="0" borderId="0" xfId="22" applyNumberFormat="1" applyFont="1" applyBorder="1" applyAlignment="1" applyProtection="1">
      <alignment horizontal="center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3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showGridLines="0" tabSelected="1" view="pageBreakPreview" zoomScaleSheetLayoutView="100" workbookViewId="0" topLeftCell="A1">
      <selection activeCell="B10" sqref="B10"/>
    </sheetView>
  </sheetViews>
  <sheetFormatPr defaultColWidth="9.28125" defaultRowHeight="15"/>
  <cols>
    <col min="1" max="1" width="4.57421875" style="0" customWidth="1"/>
    <col min="2" max="2" width="48.8515625" style="0" customWidth="1"/>
    <col min="3" max="3" width="14.28125" style="0" customWidth="1"/>
    <col min="4" max="4" width="15.421875" style="0" customWidth="1"/>
    <col min="5" max="8" width="14.28125" style="0" customWidth="1"/>
  </cols>
  <sheetData>
    <row r="1" spans="1:8" s="1" customFormat="1" ht="50.1" customHeight="1">
      <c r="A1" s="20" t="s">
        <v>0</v>
      </c>
      <c r="B1" s="21"/>
      <c r="C1" s="21"/>
      <c r="D1" s="21"/>
      <c r="E1" s="21"/>
      <c r="F1" s="21"/>
      <c r="G1" s="21"/>
      <c r="H1" s="22"/>
    </row>
    <row r="2" spans="1:8" s="1" customFormat="1" ht="15">
      <c r="A2" s="23" t="s">
        <v>1</v>
      </c>
      <c r="B2" s="24"/>
      <c r="C2" s="20" t="s">
        <v>2</v>
      </c>
      <c r="D2" s="21"/>
      <c r="E2" s="21"/>
      <c r="F2" s="21"/>
      <c r="G2" s="22"/>
      <c r="H2" s="29" t="s">
        <v>3</v>
      </c>
    </row>
    <row r="3" spans="1:8" s="1" customFormat="1" ht="24.9" customHeight="1">
      <c r="A3" s="25"/>
      <c r="B3" s="26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0"/>
    </row>
    <row r="4" spans="1:8" s="1" customFormat="1" ht="15">
      <c r="A4" s="27"/>
      <c r="B4" s="28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s="1" customFormat="1" ht="15">
      <c r="A5" s="4" t="s">
        <v>11</v>
      </c>
      <c r="B5" s="5"/>
      <c r="C5" s="6">
        <f>SUM(C6:C12)</f>
        <v>2209565497.24</v>
      </c>
      <c r="D5" s="6">
        <f aca="true" t="shared" si="0" ref="D5:H5">SUM(D6:D12)</f>
        <v>23000000.060000017</v>
      </c>
      <c r="E5" s="6">
        <f t="shared" si="0"/>
        <v>2232565497.3</v>
      </c>
      <c r="F5" s="6">
        <f t="shared" si="0"/>
        <v>936648492.83</v>
      </c>
      <c r="G5" s="6">
        <f t="shared" si="0"/>
        <v>966471275.8700002</v>
      </c>
      <c r="H5" s="6">
        <f t="shared" si="0"/>
        <v>1295917004.47</v>
      </c>
    </row>
    <row r="6" spans="1:8" s="1" customFormat="1" ht="15">
      <c r="A6" s="7"/>
      <c r="B6" s="8" t="s">
        <v>12</v>
      </c>
      <c r="C6" s="9">
        <v>995887265.7599996</v>
      </c>
      <c r="D6" s="9">
        <v>306822.2599999984</v>
      </c>
      <c r="E6" s="9">
        <v>996194088.02</v>
      </c>
      <c r="F6" s="9">
        <v>432187517.40999997</v>
      </c>
      <c r="G6" s="9">
        <v>454599374.0200001</v>
      </c>
      <c r="H6" s="9">
        <f>E6-F6</f>
        <v>564006570.61</v>
      </c>
    </row>
    <row r="7" spans="1:8" s="1" customFormat="1" ht="15">
      <c r="A7" s="7"/>
      <c r="B7" s="8" t="s">
        <v>13</v>
      </c>
      <c r="C7" s="9">
        <v>15999999.96</v>
      </c>
      <c r="D7" s="9">
        <v>3000000</v>
      </c>
      <c r="E7" s="9">
        <v>18999999.96</v>
      </c>
      <c r="F7" s="9">
        <v>11785444.1</v>
      </c>
      <c r="G7" s="9">
        <v>12684758.3</v>
      </c>
      <c r="H7" s="9">
        <f aca="true" t="shared" si="1" ref="H7:H12">E7-F7</f>
        <v>7214555.860000001</v>
      </c>
    </row>
    <row r="8" spans="1:8" s="1" customFormat="1" ht="15">
      <c r="A8" s="7"/>
      <c r="B8" s="8" t="s">
        <v>14</v>
      </c>
      <c r="C8" s="9">
        <v>227907258.34</v>
      </c>
      <c r="D8" s="9">
        <v>8167591.88</v>
      </c>
      <c r="E8" s="9">
        <v>236074850.22</v>
      </c>
      <c r="F8" s="9">
        <v>42272681.65999998</v>
      </c>
      <c r="G8" s="9">
        <v>44530942.63999999</v>
      </c>
      <c r="H8" s="9">
        <f t="shared" si="1"/>
        <v>193802168.56</v>
      </c>
    </row>
    <row r="9" spans="1:8" s="1" customFormat="1" ht="15">
      <c r="A9" s="7"/>
      <c r="B9" s="8" t="s">
        <v>15</v>
      </c>
      <c r="C9" s="9">
        <v>426015952.65999985</v>
      </c>
      <c r="D9" s="9">
        <v>-62509272.72</v>
      </c>
      <c r="E9" s="9">
        <v>363506679.93999994</v>
      </c>
      <c r="F9" s="9">
        <v>166781209.05000004</v>
      </c>
      <c r="G9" s="9">
        <v>161816311.36999992</v>
      </c>
      <c r="H9" s="9">
        <f t="shared" si="1"/>
        <v>196725470.8899999</v>
      </c>
    </row>
    <row r="10" spans="1:8" s="1" customFormat="1" ht="15">
      <c r="A10" s="7"/>
      <c r="B10" s="8" t="s">
        <v>16</v>
      </c>
      <c r="C10" s="9">
        <v>543755020.52</v>
      </c>
      <c r="D10" s="9">
        <v>74034858.64000002</v>
      </c>
      <c r="E10" s="9">
        <v>617789879.1600002</v>
      </c>
      <c r="F10" s="9">
        <v>283621640.61</v>
      </c>
      <c r="G10" s="9">
        <v>292839889.5400002</v>
      </c>
      <c r="H10" s="9">
        <f t="shared" si="1"/>
        <v>334168238.5500002</v>
      </c>
    </row>
    <row r="11" spans="1:8" s="1" customFormat="1" ht="15">
      <c r="A11" s="7"/>
      <c r="B11" s="8" t="s">
        <v>17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t="shared" si="1"/>
        <v>0</v>
      </c>
    </row>
    <row r="12" spans="1:8" s="1" customFormat="1" ht="15">
      <c r="A12" s="7"/>
      <c r="B12" s="8" t="s">
        <v>18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1"/>
        <v>0</v>
      </c>
    </row>
    <row r="13" spans="1:8" s="1" customFormat="1" ht="15">
      <c r="A13" s="4" t="s">
        <v>19</v>
      </c>
      <c r="B13" s="5"/>
      <c r="C13" s="10">
        <f>SUM(C14:C22)</f>
        <v>306591390.78000003</v>
      </c>
      <c r="D13" s="10">
        <f aca="true" t="shared" si="2" ref="D13:H13">SUM(D14:D22)</f>
        <v>64104627.95999999</v>
      </c>
      <c r="E13" s="10">
        <f t="shared" si="2"/>
        <v>370696018.74</v>
      </c>
      <c r="F13" s="10">
        <f t="shared" si="2"/>
        <v>139341299.46999997</v>
      </c>
      <c r="G13" s="10">
        <f t="shared" si="2"/>
        <v>127396994.64999995</v>
      </c>
      <c r="H13" s="10">
        <f t="shared" si="2"/>
        <v>231354719.26999998</v>
      </c>
    </row>
    <row r="14" spans="1:8" s="1" customFormat="1" ht="15">
      <c r="A14" s="7"/>
      <c r="B14" s="8" t="s">
        <v>20</v>
      </c>
      <c r="C14" s="9">
        <v>22578660.740000002</v>
      </c>
      <c r="D14" s="9">
        <v>2549277.6600000006</v>
      </c>
      <c r="E14" s="9">
        <v>25127938.39999999</v>
      </c>
      <c r="F14" s="9">
        <v>8154181.389999998</v>
      </c>
      <c r="G14" s="9">
        <v>7188720.999999995</v>
      </c>
      <c r="H14" s="9">
        <f>E14-F14</f>
        <v>16973757.009999994</v>
      </c>
    </row>
    <row r="15" spans="1:8" s="1" customFormat="1" ht="15">
      <c r="A15" s="7"/>
      <c r="B15" s="8" t="s">
        <v>21</v>
      </c>
      <c r="C15" s="9">
        <v>16740172.519999998</v>
      </c>
      <c r="D15" s="9">
        <v>964546.7799999999</v>
      </c>
      <c r="E15" s="9">
        <v>17704719.299999993</v>
      </c>
      <c r="F15" s="9">
        <v>5357799.000000001</v>
      </c>
      <c r="G15" s="9">
        <v>4648430.350000001</v>
      </c>
      <c r="H15" s="9">
        <f aca="true" t="shared" si="3" ref="H15:H22">E15-F15</f>
        <v>12346920.299999993</v>
      </c>
    </row>
    <row r="16" spans="1:8" s="1" customFormat="1" ht="15">
      <c r="A16" s="7"/>
      <c r="B16" s="8" t="s">
        <v>22</v>
      </c>
      <c r="C16" s="9">
        <v>294399.95999999996</v>
      </c>
      <c r="D16" s="9">
        <v>62604.04</v>
      </c>
      <c r="E16" s="9">
        <v>357004</v>
      </c>
      <c r="F16" s="9">
        <v>144661.2</v>
      </c>
      <c r="G16" s="9">
        <v>73161.2</v>
      </c>
      <c r="H16" s="9">
        <f t="shared" si="3"/>
        <v>212342.8</v>
      </c>
    </row>
    <row r="17" spans="1:8" s="1" customFormat="1" ht="15">
      <c r="A17" s="7"/>
      <c r="B17" s="8" t="s">
        <v>23</v>
      </c>
      <c r="C17" s="9">
        <v>9672867.610000001</v>
      </c>
      <c r="D17" s="9">
        <v>14580579.5</v>
      </c>
      <c r="E17" s="9">
        <v>24253447.110000003</v>
      </c>
      <c r="F17" s="9">
        <v>8951640.18</v>
      </c>
      <c r="G17" s="9">
        <v>4998203.1099999985</v>
      </c>
      <c r="H17" s="9">
        <f t="shared" si="3"/>
        <v>15301806.930000003</v>
      </c>
    </row>
    <row r="18" spans="1:8" s="1" customFormat="1" ht="15">
      <c r="A18" s="7"/>
      <c r="B18" s="8" t="s">
        <v>24</v>
      </c>
      <c r="C18" s="9">
        <v>3752232.67</v>
      </c>
      <c r="D18" s="9">
        <v>1222203.89</v>
      </c>
      <c r="E18" s="9">
        <v>4974436.5600000005</v>
      </c>
      <c r="F18" s="9">
        <v>1541178.1100000003</v>
      </c>
      <c r="G18" s="9">
        <v>1272116.49</v>
      </c>
      <c r="H18" s="9">
        <f t="shared" si="3"/>
        <v>3433258.45</v>
      </c>
    </row>
    <row r="19" spans="1:8" s="1" customFormat="1" ht="15">
      <c r="A19" s="7"/>
      <c r="B19" s="8" t="s">
        <v>25</v>
      </c>
      <c r="C19" s="9">
        <v>169997996.89000005</v>
      </c>
      <c r="D19" s="9">
        <v>2464772.24</v>
      </c>
      <c r="E19" s="9">
        <v>172462769.13</v>
      </c>
      <c r="F19" s="9">
        <v>89963657.29999995</v>
      </c>
      <c r="G19" s="9">
        <v>86305094.22999996</v>
      </c>
      <c r="H19" s="9">
        <f t="shared" si="3"/>
        <v>82499111.83000004</v>
      </c>
    </row>
    <row r="20" spans="1:8" s="1" customFormat="1" ht="15">
      <c r="A20" s="7"/>
      <c r="B20" s="8" t="s">
        <v>26</v>
      </c>
      <c r="C20" s="9">
        <v>13103639.180000007</v>
      </c>
      <c r="D20" s="9">
        <v>11067340.44</v>
      </c>
      <c r="E20" s="9">
        <v>24170979.620000005</v>
      </c>
      <c r="F20" s="9">
        <v>2010624.04</v>
      </c>
      <c r="G20" s="9">
        <v>1931518.1700000002</v>
      </c>
      <c r="H20" s="9">
        <f t="shared" si="3"/>
        <v>22160355.580000006</v>
      </c>
    </row>
    <row r="21" spans="1:8" s="1" customFormat="1" ht="15">
      <c r="A21" s="7"/>
      <c r="B21" s="8" t="s">
        <v>27</v>
      </c>
      <c r="C21" s="9">
        <v>238385.12999999998</v>
      </c>
      <c r="D21" s="9">
        <v>27280089.41</v>
      </c>
      <c r="E21" s="9">
        <v>27518474.54</v>
      </c>
      <c r="F21" s="9">
        <v>2102774.88</v>
      </c>
      <c r="G21" s="9">
        <v>2100914.88</v>
      </c>
      <c r="H21" s="9">
        <f t="shared" si="3"/>
        <v>25415699.66</v>
      </c>
    </row>
    <row r="22" spans="1:8" s="1" customFormat="1" ht="15">
      <c r="A22" s="7"/>
      <c r="B22" s="8" t="s">
        <v>28</v>
      </c>
      <c r="C22" s="9">
        <v>70213036.07999997</v>
      </c>
      <c r="D22" s="9">
        <v>3913214.0000000005</v>
      </c>
      <c r="E22" s="9">
        <v>74126250.07999997</v>
      </c>
      <c r="F22" s="9">
        <v>21114783.370000005</v>
      </c>
      <c r="G22" s="9">
        <v>18878835.22</v>
      </c>
      <c r="H22" s="9">
        <f t="shared" si="3"/>
        <v>53011466.70999996</v>
      </c>
    </row>
    <row r="23" spans="1:8" s="1" customFormat="1" ht="15">
      <c r="A23" s="4" t="s">
        <v>29</v>
      </c>
      <c r="B23" s="5"/>
      <c r="C23" s="10">
        <f>SUM(C24:C32)</f>
        <v>1337865586.4</v>
      </c>
      <c r="D23" s="10">
        <f aca="true" t="shared" si="4" ref="D23:H23">SUM(D24:D32)</f>
        <v>-8615502.650000015</v>
      </c>
      <c r="E23" s="10">
        <f t="shared" si="4"/>
        <v>1329250083.7499998</v>
      </c>
      <c r="F23" s="10">
        <f t="shared" si="4"/>
        <v>451391088.5899999</v>
      </c>
      <c r="G23" s="10">
        <f t="shared" si="4"/>
        <v>442948397.44</v>
      </c>
      <c r="H23" s="10">
        <f t="shared" si="4"/>
        <v>877858995.1600001</v>
      </c>
    </row>
    <row r="24" spans="1:8" s="1" customFormat="1" ht="15">
      <c r="A24" s="7"/>
      <c r="B24" s="8" t="s">
        <v>30</v>
      </c>
      <c r="C24" s="9">
        <v>504260516.68</v>
      </c>
      <c r="D24" s="9">
        <v>-9361598.62</v>
      </c>
      <c r="E24" s="9">
        <v>494898918.06</v>
      </c>
      <c r="F24" s="9">
        <v>148511964.73999998</v>
      </c>
      <c r="G24" s="9">
        <v>146966079.89</v>
      </c>
      <c r="H24" s="9">
        <f>E24-F24</f>
        <v>346386953.32000005</v>
      </c>
    </row>
    <row r="25" spans="1:8" s="1" customFormat="1" ht="15">
      <c r="A25" s="7"/>
      <c r="B25" s="8" t="s">
        <v>31</v>
      </c>
      <c r="C25" s="9">
        <v>45972800.47</v>
      </c>
      <c r="D25" s="9">
        <v>3816799.33</v>
      </c>
      <c r="E25" s="9">
        <v>49789599.8</v>
      </c>
      <c r="F25" s="9">
        <v>20168852.16</v>
      </c>
      <c r="G25" s="9">
        <v>19764128.159999996</v>
      </c>
      <c r="H25" s="9">
        <f aca="true" t="shared" si="5" ref="H25:H32">E25-F25</f>
        <v>29620747.639999997</v>
      </c>
    </row>
    <row r="26" spans="1:8" s="1" customFormat="1" ht="15">
      <c r="A26" s="7"/>
      <c r="B26" s="8" t="s">
        <v>32</v>
      </c>
      <c r="C26" s="9">
        <v>103129171.03999995</v>
      </c>
      <c r="D26" s="9">
        <v>57386652.11999998</v>
      </c>
      <c r="E26" s="9">
        <v>160515823.16</v>
      </c>
      <c r="F26" s="9">
        <v>29301037.39999999</v>
      </c>
      <c r="G26" s="9">
        <v>28832366.689999998</v>
      </c>
      <c r="H26" s="9">
        <f t="shared" si="5"/>
        <v>131214785.76</v>
      </c>
    </row>
    <row r="27" spans="1:8" s="1" customFormat="1" ht="15">
      <c r="A27" s="7"/>
      <c r="B27" s="8" t="s">
        <v>33</v>
      </c>
      <c r="C27" s="9">
        <v>37625992.04</v>
      </c>
      <c r="D27" s="9">
        <v>-336331.9</v>
      </c>
      <c r="E27" s="9">
        <v>37289660.14</v>
      </c>
      <c r="F27" s="9">
        <v>30713018.699999988</v>
      </c>
      <c r="G27" s="9">
        <v>30704437.43999999</v>
      </c>
      <c r="H27" s="9">
        <f t="shared" si="5"/>
        <v>6576641.4400000125</v>
      </c>
    </row>
    <row r="28" spans="1:8" s="1" customFormat="1" ht="15">
      <c r="A28" s="7"/>
      <c r="B28" s="8" t="s">
        <v>34</v>
      </c>
      <c r="C28" s="9">
        <v>466707808.55</v>
      </c>
      <c r="D28" s="9">
        <v>-72386517.58</v>
      </c>
      <c r="E28" s="9">
        <v>394321290.96999997</v>
      </c>
      <c r="F28" s="9">
        <v>147582222.17000002</v>
      </c>
      <c r="G28" s="9">
        <v>142440898.28</v>
      </c>
      <c r="H28" s="9">
        <f t="shared" si="5"/>
        <v>246739068.79999995</v>
      </c>
    </row>
    <row r="29" spans="1:8" s="1" customFormat="1" ht="15">
      <c r="A29" s="7"/>
      <c r="B29" s="8" t="s">
        <v>35</v>
      </c>
      <c r="C29" s="9">
        <v>91513912.49000001</v>
      </c>
      <c r="D29" s="9">
        <v>3282609.9399999995</v>
      </c>
      <c r="E29" s="9">
        <v>94796522.43</v>
      </c>
      <c r="F29" s="9">
        <v>47019850.14</v>
      </c>
      <c r="G29" s="9">
        <v>46895656.13</v>
      </c>
      <c r="H29" s="9">
        <f t="shared" si="5"/>
        <v>47776672.29000001</v>
      </c>
    </row>
    <row r="30" spans="1:8" s="1" customFormat="1" ht="15">
      <c r="A30" s="7"/>
      <c r="B30" s="8" t="s">
        <v>36</v>
      </c>
      <c r="C30" s="9">
        <v>4848377.99</v>
      </c>
      <c r="D30" s="9">
        <v>141574.36000000002</v>
      </c>
      <c r="E30" s="9">
        <v>4989952.350000001</v>
      </c>
      <c r="F30" s="9">
        <v>1317149.34</v>
      </c>
      <c r="G30" s="9">
        <v>1294664.99</v>
      </c>
      <c r="H30" s="9">
        <f t="shared" si="5"/>
        <v>3672803.0100000007</v>
      </c>
    </row>
    <row r="31" spans="1:8" s="1" customFormat="1" ht="15">
      <c r="A31" s="7"/>
      <c r="B31" s="8" t="s">
        <v>37</v>
      </c>
      <c r="C31" s="9">
        <v>30718479.499999993</v>
      </c>
      <c r="D31" s="9">
        <v>10304146.270000001</v>
      </c>
      <c r="E31" s="9">
        <v>41022625.77</v>
      </c>
      <c r="F31" s="9">
        <v>10138992.93</v>
      </c>
      <c r="G31" s="9">
        <v>9449669.429999998</v>
      </c>
      <c r="H31" s="9">
        <f t="shared" si="5"/>
        <v>30883632.840000004</v>
      </c>
    </row>
    <row r="32" spans="1:8" s="1" customFormat="1" ht="15">
      <c r="A32" s="7"/>
      <c r="B32" s="8" t="s">
        <v>38</v>
      </c>
      <c r="C32" s="9">
        <v>53088527.63999999</v>
      </c>
      <c r="D32" s="9">
        <v>-1462836.5699999996</v>
      </c>
      <c r="E32" s="9">
        <v>51625691.07</v>
      </c>
      <c r="F32" s="9">
        <v>16638001.010000002</v>
      </c>
      <c r="G32" s="9">
        <v>16600496.43</v>
      </c>
      <c r="H32" s="9">
        <f t="shared" si="5"/>
        <v>34987690.06</v>
      </c>
    </row>
    <row r="33" spans="1:8" s="1" customFormat="1" ht="15">
      <c r="A33" s="4" t="s">
        <v>39</v>
      </c>
      <c r="B33" s="5"/>
      <c r="C33" s="10">
        <f>SUM(C34:C42)</f>
        <v>650272515.5699998</v>
      </c>
      <c r="D33" s="10">
        <f aca="true" t="shared" si="6" ref="D33:H33">SUM(D34:D42)</f>
        <v>262248871.45</v>
      </c>
      <c r="E33" s="10">
        <f t="shared" si="6"/>
        <v>912521387.0200001</v>
      </c>
      <c r="F33" s="10">
        <f t="shared" si="6"/>
        <v>410632090.57</v>
      </c>
      <c r="G33" s="10">
        <f t="shared" si="6"/>
        <v>368525727.7200001</v>
      </c>
      <c r="H33" s="10">
        <f t="shared" si="6"/>
        <v>501889296.4500001</v>
      </c>
    </row>
    <row r="34" spans="1:8" s="1" customFormat="1" ht="15">
      <c r="A34" s="7"/>
      <c r="B34" s="8" t="s">
        <v>40</v>
      </c>
      <c r="C34" s="9">
        <v>26050000</v>
      </c>
      <c r="D34" s="9">
        <v>-23464810</v>
      </c>
      <c r="E34" s="9">
        <v>2585190</v>
      </c>
      <c r="F34" s="9">
        <v>1597576.8</v>
      </c>
      <c r="G34" s="9">
        <v>1585190</v>
      </c>
      <c r="H34" s="9">
        <f>E34-F34</f>
        <v>987613.2</v>
      </c>
    </row>
    <row r="35" spans="1:8" s="1" customFormat="1" ht="15">
      <c r="A35" s="7"/>
      <c r="B35" s="8" t="s">
        <v>41</v>
      </c>
      <c r="C35" s="9">
        <v>535944851.13999987</v>
      </c>
      <c r="D35" s="9">
        <v>227601830.94</v>
      </c>
      <c r="E35" s="9">
        <v>763546682.08</v>
      </c>
      <c r="F35" s="9">
        <v>369671924.7</v>
      </c>
      <c r="G35" s="9">
        <v>330487694.27000004</v>
      </c>
      <c r="H35" s="9">
        <f aca="true" t="shared" si="7" ref="H35:H42">E35-F35</f>
        <v>393874757.38000005</v>
      </c>
    </row>
    <row r="36" spans="1:8" s="1" customFormat="1" ht="15">
      <c r="A36" s="7"/>
      <c r="B36" s="8" t="s">
        <v>42</v>
      </c>
      <c r="C36" s="9">
        <v>31804781.270000003</v>
      </c>
      <c r="D36" s="9">
        <v>38653407.28</v>
      </c>
      <c r="E36" s="9">
        <v>70458188.55000001</v>
      </c>
      <c r="F36" s="9">
        <v>17314548.76</v>
      </c>
      <c r="G36" s="9">
        <v>16037686.530000001</v>
      </c>
      <c r="H36" s="9">
        <f t="shared" si="7"/>
        <v>53143639.79000001</v>
      </c>
    </row>
    <row r="37" spans="1:8" s="1" customFormat="1" ht="15">
      <c r="A37" s="7"/>
      <c r="B37" s="8" t="s">
        <v>43</v>
      </c>
      <c r="C37" s="9">
        <v>55481923.76</v>
      </c>
      <c r="D37" s="9">
        <v>19433443.229999997</v>
      </c>
      <c r="E37" s="9">
        <v>74915366.99</v>
      </c>
      <c r="F37" s="9">
        <v>21600355.83</v>
      </c>
      <c r="G37" s="9">
        <v>19967472.439999998</v>
      </c>
      <c r="H37" s="9">
        <f t="shared" si="7"/>
        <v>53315011.16</v>
      </c>
    </row>
    <row r="38" spans="1:8" s="1" customFormat="1" ht="15">
      <c r="A38" s="7"/>
      <c r="B38" s="8" t="s">
        <v>44</v>
      </c>
      <c r="C38" s="9">
        <v>990959.4</v>
      </c>
      <c r="D38" s="9">
        <v>0</v>
      </c>
      <c r="E38" s="9">
        <v>990959.4</v>
      </c>
      <c r="F38" s="9">
        <v>447684.48</v>
      </c>
      <c r="G38" s="9">
        <v>447684.48</v>
      </c>
      <c r="H38" s="9">
        <f t="shared" si="7"/>
        <v>543274.92</v>
      </c>
    </row>
    <row r="39" spans="1:8" s="1" customFormat="1" ht="15">
      <c r="A39" s="7"/>
      <c r="B39" s="8" t="s">
        <v>45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7"/>
        <v>0</v>
      </c>
    </row>
    <row r="40" spans="1:8" s="1" customFormat="1" ht="15">
      <c r="A40" s="7"/>
      <c r="B40" s="8" t="s">
        <v>46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7"/>
        <v>0</v>
      </c>
    </row>
    <row r="41" spans="1:8" s="1" customFormat="1" ht="15">
      <c r="A41" s="7"/>
      <c r="B41" s="8" t="s">
        <v>47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7"/>
        <v>0</v>
      </c>
    </row>
    <row r="42" spans="1:8" s="1" customFormat="1" ht="15">
      <c r="A42" s="7"/>
      <c r="B42" s="8" t="s">
        <v>48</v>
      </c>
      <c r="C42" s="9">
        <v>0</v>
      </c>
      <c r="D42" s="11">
        <v>25000</v>
      </c>
      <c r="E42" s="11">
        <v>25000</v>
      </c>
      <c r="F42" s="9">
        <v>0</v>
      </c>
      <c r="G42" s="9">
        <v>0</v>
      </c>
      <c r="H42" s="9">
        <f t="shared" si="7"/>
        <v>25000</v>
      </c>
    </row>
    <row r="43" spans="1:8" s="1" customFormat="1" ht="15">
      <c r="A43" s="4" t="s">
        <v>49</v>
      </c>
      <c r="B43" s="5"/>
      <c r="C43" s="10">
        <f>SUM(C44:C52)</f>
        <v>108626626.81</v>
      </c>
      <c r="D43" s="10">
        <f aca="true" t="shared" si="8" ref="D43:H43">SUM(D44:D52)</f>
        <v>130393726.72</v>
      </c>
      <c r="E43" s="10">
        <f t="shared" si="8"/>
        <v>239020353.53</v>
      </c>
      <c r="F43" s="10">
        <f t="shared" si="8"/>
        <v>74574501.69</v>
      </c>
      <c r="G43" s="10">
        <f t="shared" si="8"/>
        <v>72024960.32000001</v>
      </c>
      <c r="H43" s="10">
        <f t="shared" si="8"/>
        <v>164445851.84</v>
      </c>
    </row>
    <row r="44" spans="1:8" s="1" customFormat="1" ht="15">
      <c r="A44" s="7"/>
      <c r="B44" s="8" t="s">
        <v>50</v>
      </c>
      <c r="C44" s="9">
        <v>28276979.209999997</v>
      </c>
      <c r="D44" s="9">
        <v>26485074.39000001</v>
      </c>
      <c r="E44" s="9">
        <v>54762053.6</v>
      </c>
      <c r="F44" s="9">
        <v>15975583.970000003</v>
      </c>
      <c r="G44" s="9">
        <v>15797370.56</v>
      </c>
      <c r="H44" s="9">
        <f>E44-F44</f>
        <v>38786469.629999995</v>
      </c>
    </row>
    <row r="45" spans="1:8" s="1" customFormat="1" ht="15">
      <c r="A45" s="7"/>
      <c r="B45" s="8" t="s">
        <v>51</v>
      </c>
      <c r="C45" s="9">
        <v>2713113</v>
      </c>
      <c r="D45" s="9">
        <v>2782564.22</v>
      </c>
      <c r="E45" s="9">
        <v>5495677.220000001</v>
      </c>
      <c r="F45" s="9">
        <v>517321.70999999996</v>
      </c>
      <c r="G45" s="9">
        <v>172445.99</v>
      </c>
      <c r="H45" s="9">
        <f aca="true" t="shared" si="9" ref="H45:H64">E45-F45</f>
        <v>4978355.510000001</v>
      </c>
    </row>
    <row r="46" spans="1:8" s="1" customFormat="1" ht="15">
      <c r="A46" s="7"/>
      <c r="B46" s="8" t="s">
        <v>52</v>
      </c>
      <c r="C46" s="9">
        <v>364979.2</v>
      </c>
      <c r="D46" s="9">
        <v>334246</v>
      </c>
      <c r="E46" s="9">
        <v>699225.2</v>
      </c>
      <c r="F46" s="9">
        <v>163853</v>
      </c>
      <c r="G46" s="9">
        <v>3944</v>
      </c>
      <c r="H46" s="9">
        <f t="shared" si="9"/>
        <v>535372.2</v>
      </c>
    </row>
    <row r="47" spans="1:8" s="1" customFormat="1" ht="15">
      <c r="A47" s="7"/>
      <c r="B47" s="8" t="s">
        <v>53</v>
      </c>
      <c r="C47" s="9">
        <v>34444079.92</v>
      </c>
      <c r="D47" s="9">
        <v>45774881.51</v>
      </c>
      <c r="E47" s="9">
        <v>80218961.43</v>
      </c>
      <c r="F47" s="9">
        <v>37506574.82</v>
      </c>
      <c r="G47" s="9">
        <v>37506574.82</v>
      </c>
      <c r="H47" s="9">
        <f t="shared" si="9"/>
        <v>42712386.61000001</v>
      </c>
    </row>
    <row r="48" spans="1:8" s="1" customFormat="1" ht="15">
      <c r="A48" s="7"/>
      <c r="B48" s="8" t="s">
        <v>54</v>
      </c>
      <c r="C48" s="9">
        <v>621638.12</v>
      </c>
      <c r="D48" s="9">
        <v>6097932.52</v>
      </c>
      <c r="E48" s="9">
        <v>6719570.64</v>
      </c>
      <c r="F48" s="9">
        <v>2572324.65</v>
      </c>
      <c r="G48" s="9">
        <v>2572324.65</v>
      </c>
      <c r="H48" s="9">
        <f t="shared" si="9"/>
        <v>4147245.9899999998</v>
      </c>
    </row>
    <row r="49" spans="1:8" s="1" customFormat="1" ht="15">
      <c r="A49" s="7"/>
      <c r="B49" s="8" t="s">
        <v>55</v>
      </c>
      <c r="C49" s="9">
        <v>18775566.739999995</v>
      </c>
      <c r="D49" s="9">
        <v>35470291.41</v>
      </c>
      <c r="E49" s="9">
        <v>54245858.150000006</v>
      </c>
      <c r="F49" s="9">
        <v>5772160.689999999</v>
      </c>
      <c r="G49" s="9">
        <v>4287592.6899999995</v>
      </c>
      <c r="H49" s="9">
        <f t="shared" si="9"/>
        <v>48473697.46000001</v>
      </c>
    </row>
    <row r="50" spans="1:8" s="1" customFormat="1" ht="15">
      <c r="A50" s="7"/>
      <c r="B50" s="8" t="s">
        <v>56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f t="shared" si="9"/>
        <v>0</v>
      </c>
    </row>
    <row r="51" spans="1:8" s="1" customFormat="1" ht="15">
      <c r="A51" s="7"/>
      <c r="B51" s="8" t="s">
        <v>57</v>
      </c>
      <c r="C51" s="9">
        <v>0</v>
      </c>
      <c r="D51" s="9">
        <v>10000000</v>
      </c>
      <c r="E51" s="9">
        <v>10000000</v>
      </c>
      <c r="F51" s="9">
        <v>10000000</v>
      </c>
      <c r="G51" s="9">
        <v>10000000</v>
      </c>
      <c r="H51" s="9">
        <f t="shared" si="9"/>
        <v>0</v>
      </c>
    </row>
    <row r="52" spans="1:8" s="1" customFormat="1" ht="15">
      <c r="A52" s="7"/>
      <c r="B52" s="8" t="s">
        <v>58</v>
      </c>
      <c r="C52" s="9">
        <v>23430270.62</v>
      </c>
      <c r="D52" s="9">
        <v>3448736.6699999995</v>
      </c>
      <c r="E52" s="9">
        <v>26879007.289999995</v>
      </c>
      <c r="F52" s="9">
        <v>2066682.85</v>
      </c>
      <c r="G52" s="9">
        <v>1684707.61</v>
      </c>
      <c r="H52" s="9">
        <f t="shared" si="9"/>
        <v>24812324.439999994</v>
      </c>
    </row>
    <row r="53" spans="1:8" s="1" customFormat="1" ht="15">
      <c r="A53" s="4" t="s">
        <v>59</v>
      </c>
      <c r="B53" s="5"/>
      <c r="C53" s="10">
        <f>SUM(C54:C56)</f>
        <v>486687605.97</v>
      </c>
      <c r="D53" s="10">
        <f aca="true" t="shared" si="10" ref="D53:H53">SUM(D54:D56)</f>
        <v>1088063790.2300003</v>
      </c>
      <c r="E53" s="10">
        <f t="shared" si="10"/>
        <v>1574751396.2000003</v>
      </c>
      <c r="F53" s="10">
        <f t="shared" si="10"/>
        <v>425947986.88</v>
      </c>
      <c r="G53" s="10">
        <f t="shared" si="10"/>
        <v>372927114.81999993</v>
      </c>
      <c r="H53" s="10">
        <f t="shared" si="10"/>
        <v>1148803409.3200004</v>
      </c>
    </row>
    <row r="54" spans="1:8" s="1" customFormat="1" ht="15">
      <c r="A54" s="7"/>
      <c r="B54" s="8" t="s">
        <v>60</v>
      </c>
      <c r="C54" s="9">
        <v>456490269.88000005</v>
      </c>
      <c r="D54" s="9">
        <v>766498551.0700002</v>
      </c>
      <c r="E54" s="9">
        <v>1222988820.9500003</v>
      </c>
      <c r="F54" s="9">
        <v>296931634.65999997</v>
      </c>
      <c r="G54" s="9">
        <v>274599369.31999993</v>
      </c>
      <c r="H54" s="9">
        <f t="shared" si="9"/>
        <v>926057186.2900003</v>
      </c>
    </row>
    <row r="55" spans="1:8" s="1" customFormat="1" ht="15">
      <c r="A55" s="7"/>
      <c r="B55" s="8" t="s">
        <v>61</v>
      </c>
      <c r="C55" s="9">
        <v>29942136.090000004</v>
      </c>
      <c r="D55" s="9">
        <v>319940661.1100001</v>
      </c>
      <c r="E55" s="9">
        <v>349882797.2000001</v>
      </c>
      <c r="F55" s="9">
        <v>127391774.17</v>
      </c>
      <c r="G55" s="9">
        <v>96703167.45</v>
      </c>
      <c r="H55" s="9">
        <f t="shared" si="9"/>
        <v>222491023.0300001</v>
      </c>
    </row>
    <row r="56" spans="1:8" s="1" customFormat="1" ht="15">
      <c r="A56" s="7"/>
      <c r="B56" s="8" t="s">
        <v>62</v>
      </c>
      <c r="C56" s="9">
        <v>255200</v>
      </c>
      <c r="D56" s="9">
        <v>1624578.05</v>
      </c>
      <c r="E56" s="9">
        <v>1879778.05</v>
      </c>
      <c r="F56" s="9">
        <v>1624578.05</v>
      </c>
      <c r="G56" s="9">
        <v>1624578.05</v>
      </c>
      <c r="H56" s="9">
        <f t="shared" si="9"/>
        <v>255200</v>
      </c>
    </row>
    <row r="57" spans="1:8" s="1" customFormat="1" ht="15">
      <c r="A57" s="4" t="s">
        <v>63</v>
      </c>
      <c r="B57" s="5"/>
      <c r="C57" s="10">
        <f>SUM(C58:C64)</f>
        <v>26252641</v>
      </c>
      <c r="D57" s="10">
        <f aca="true" t="shared" si="11" ref="D57:H57">SUM(D58:D64)</f>
        <v>8531756.370000001</v>
      </c>
      <c r="E57" s="10">
        <f t="shared" si="11"/>
        <v>34784397.37</v>
      </c>
      <c r="F57" s="10">
        <f t="shared" si="11"/>
        <v>11011727.62</v>
      </c>
      <c r="G57" s="10">
        <f t="shared" si="11"/>
        <v>11011727.62</v>
      </c>
      <c r="H57" s="10">
        <f t="shared" si="11"/>
        <v>23772669.75</v>
      </c>
    </row>
    <row r="58" spans="1:8" s="1" customFormat="1" ht="15">
      <c r="A58" s="7"/>
      <c r="B58" s="8" t="s">
        <v>64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f t="shared" si="9"/>
        <v>0</v>
      </c>
    </row>
    <row r="59" spans="1:8" s="1" customFormat="1" ht="15">
      <c r="A59" s="7"/>
      <c r="B59" s="8" t="s">
        <v>65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f t="shared" si="9"/>
        <v>0</v>
      </c>
    </row>
    <row r="60" spans="1:8" s="1" customFormat="1" ht="15">
      <c r="A60" s="7"/>
      <c r="B60" s="8" t="s">
        <v>66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f t="shared" si="9"/>
        <v>0</v>
      </c>
    </row>
    <row r="61" spans="1:8" s="1" customFormat="1" ht="15">
      <c r="A61" s="7"/>
      <c r="B61" s="8" t="s">
        <v>67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f t="shared" si="9"/>
        <v>0</v>
      </c>
    </row>
    <row r="62" spans="1:8" s="1" customFormat="1" ht="15">
      <c r="A62" s="7"/>
      <c r="B62" s="8" t="s">
        <v>68</v>
      </c>
      <c r="C62" s="9">
        <v>26252641</v>
      </c>
      <c r="D62" s="9">
        <v>398820.5</v>
      </c>
      <c r="E62" s="9">
        <v>26651461.5</v>
      </c>
      <c r="F62" s="9">
        <v>11011727.62</v>
      </c>
      <c r="G62" s="9">
        <v>11011727.62</v>
      </c>
      <c r="H62" s="9">
        <f t="shared" si="9"/>
        <v>15639733.88</v>
      </c>
    </row>
    <row r="63" spans="1:8" s="1" customFormat="1" ht="15">
      <c r="A63" s="7"/>
      <c r="B63" s="8" t="s">
        <v>69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f t="shared" si="9"/>
        <v>0</v>
      </c>
    </row>
    <row r="64" spans="1:8" s="1" customFormat="1" ht="15">
      <c r="A64" s="7"/>
      <c r="B64" s="8" t="s">
        <v>70</v>
      </c>
      <c r="C64" s="9">
        <v>0</v>
      </c>
      <c r="D64" s="9">
        <v>8132935.87</v>
      </c>
      <c r="E64" s="9">
        <v>8132935.87</v>
      </c>
      <c r="F64" s="9">
        <v>0</v>
      </c>
      <c r="G64" s="9">
        <v>0</v>
      </c>
      <c r="H64" s="9">
        <f t="shared" si="9"/>
        <v>8132935.87</v>
      </c>
    </row>
    <row r="65" spans="1:8" s="1" customFormat="1" ht="15">
      <c r="A65" s="4" t="s">
        <v>71</v>
      </c>
      <c r="B65" s="5"/>
      <c r="C65" s="10">
        <f>SUM(C66:C68)</f>
        <v>0</v>
      </c>
      <c r="D65" s="10">
        <f aca="true" t="shared" si="12" ref="D65:H65">SUM(D66:D68)</f>
        <v>0</v>
      </c>
      <c r="E65" s="10">
        <f t="shared" si="12"/>
        <v>0</v>
      </c>
      <c r="F65" s="10">
        <f t="shared" si="12"/>
        <v>0</v>
      </c>
      <c r="G65" s="10">
        <f t="shared" si="12"/>
        <v>0</v>
      </c>
      <c r="H65" s="10">
        <f t="shared" si="12"/>
        <v>0</v>
      </c>
    </row>
    <row r="66" spans="1:8" s="1" customFormat="1" ht="15">
      <c r="A66" s="7"/>
      <c r="B66" s="8" t="s">
        <v>72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/>
    </row>
    <row r="67" spans="1:8" s="1" customFormat="1" ht="15">
      <c r="A67" s="7"/>
      <c r="B67" s="8" t="s">
        <v>73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/>
    </row>
    <row r="68" spans="1:8" s="1" customFormat="1" ht="15">
      <c r="A68" s="7"/>
      <c r="B68" s="8" t="s">
        <v>74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/>
    </row>
    <row r="69" spans="1:8" s="1" customFormat="1" ht="15">
      <c r="A69" s="4" t="s">
        <v>75</v>
      </c>
      <c r="B69" s="5"/>
      <c r="C69" s="10">
        <f>SUM(C70:C76)</f>
        <v>192481891.56</v>
      </c>
      <c r="D69" s="10">
        <f aca="true" t="shared" si="13" ref="D69:H69">SUM(D70:D76)</f>
        <v>0</v>
      </c>
      <c r="E69" s="10">
        <f t="shared" si="13"/>
        <v>192481891.56</v>
      </c>
      <c r="F69" s="10">
        <f t="shared" si="13"/>
        <v>91666983.56</v>
      </c>
      <c r="G69" s="10">
        <f t="shared" si="13"/>
        <v>91666983.56</v>
      </c>
      <c r="H69" s="10">
        <f t="shared" si="13"/>
        <v>100814907.99999999</v>
      </c>
    </row>
    <row r="70" spans="1:8" s="1" customFormat="1" ht="15">
      <c r="A70" s="7"/>
      <c r="B70" s="8" t="s">
        <v>76</v>
      </c>
      <c r="C70" s="9">
        <v>72173583.84</v>
      </c>
      <c r="D70" s="9">
        <v>0</v>
      </c>
      <c r="E70" s="9">
        <v>72173583.84</v>
      </c>
      <c r="F70" s="9">
        <v>35686000.3</v>
      </c>
      <c r="G70" s="9">
        <v>35686000.3</v>
      </c>
      <c r="H70" s="9">
        <f>E70-F70</f>
        <v>36487583.54000001</v>
      </c>
    </row>
    <row r="71" spans="1:8" s="1" customFormat="1" ht="15">
      <c r="A71" s="7"/>
      <c r="B71" s="8" t="s">
        <v>77</v>
      </c>
      <c r="C71" s="9">
        <v>120208307.75999999</v>
      </c>
      <c r="D71" s="9">
        <v>0</v>
      </c>
      <c r="E71" s="9">
        <v>120208307.75999999</v>
      </c>
      <c r="F71" s="9">
        <v>55980983.260000005</v>
      </c>
      <c r="G71" s="9">
        <v>55980983.260000005</v>
      </c>
      <c r="H71" s="9">
        <f aca="true" t="shared" si="14" ref="H71:H76">E71-F71</f>
        <v>64227324.499999985</v>
      </c>
    </row>
    <row r="72" spans="1:8" s="1" customFormat="1" ht="15">
      <c r="A72" s="7"/>
      <c r="B72" s="8" t="s">
        <v>78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f t="shared" si="14"/>
        <v>0</v>
      </c>
    </row>
    <row r="73" spans="1:8" s="1" customFormat="1" ht="15">
      <c r="A73" s="7"/>
      <c r="B73" s="8" t="s">
        <v>79</v>
      </c>
      <c r="C73" s="9">
        <v>99999.96</v>
      </c>
      <c r="D73" s="9">
        <v>0</v>
      </c>
      <c r="E73" s="9">
        <v>99999.96</v>
      </c>
      <c r="F73" s="9">
        <v>0</v>
      </c>
      <c r="G73" s="9">
        <v>0</v>
      </c>
      <c r="H73" s="9">
        <f t="shared" si="14"/>
        <v>99999.96</v>
      </c>
    </row>
    <row r="74" spans="1:8" s="1" customFormat="1" ht="15">
      <c r="A74" s="7"/>
      <c r="B74" s="8" t="s">
        <v>80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f t="shared" si="14"/>
        <v>0</v>
      </c>
    </row>
    <row r="75" spans="1:8" s="1" customFormat="1" ht="15">
      <c r="A75" s="7"/>
      <c r="B75" s="8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f t="shared" si="14"/>
        <v>0</v>
      </c>
    </row>
    <row r="76" spans="1:8" s="1" customFormat="1" ht="15">
      <c r="A76" s="12"/>
      <c r="B76" s="13" t="s">
        <v>82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f t="shared" si="14"/>
        <v>0</v>
      </c>
    </row>
    <row r="77" spans="1:8" s="1" customFormat="1" ht="15">
      <c r="A77" s="14"/>
      <c r="B77" s="15" t="s">
        <v>83</v>
      </c>
      <c r="C77" s="16">
        <f>SUM(C5+C13+C23+C33+C43+C53+C57+C65+C69)</f>
        <v>5318343755.330001</v>
      </c>
      <c r="D77" s="16">
        <f aca="true" t="shared" si="15" ref="D77:H77">SUM(D5+D13+D23+D33+D43+D53+D57+D65+D69)</f>
        <v>1567727270.14</v>
      </c>
      <c r="E77" s="16">
        <f t="shared" si="15"/>
        <v>6886071025.470001</v>
      </c>
      <c r="F77" s="16">
        <f t="shared" si="15"/>
        <v>2541214171.2099996</v>
      </c>
      <c r="G77" s="16">
        <f t="shared" si="15"/>
        <v>2452973182</v>
      </c>
      <c r="H77" s="16">
        <f t="shared" si="15"/>
        <v>4344856854.260001</v>
      </c>
    </row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pans="2:6" s="1" customFormat="1" ht="15">
      <c r="B92" s="17" t="s">
        <v>84</v>
      </c>
      <c r="C92" s="18"/>
      <c r="D92" s="31" t="s">
        <v>85</v>
      </c>
      <c r="E92" s="31"/>
      <c r="F92" s="31"/>
    </row>
    <row r="93" spans="2:6" s="1" customFormat="1" ht="15">
      <c r="B93" s="19" t="s">
        <v>86</v>
      </c>
      <c r="C93" s="18"/>
      <c r="D93" s="32" t="s">
        <v>87</v>
      </c>
      <c r="E93" s="32"/>
      <c r="F93" s="32"/>
    </row>
  </sheetData>
  <mergeCells count="6">
    <mergeCell ref="D93:F93"/>
    <mergeCell ref="A1:H1"/>
    <mergeCell ref="A2:B4"/>
    <mergeCell ref="C2:G2"/>
    <mergeCell ref="H2:H3"/>
    <mergeCell ref="D92:F92"/>
  </mergeCells>
  <printOptions/>
  <pageMargins left="0.7" right="0.7" top="0.75" bottom="0.75" header="0.3" footer="0.3"/>
  <pageSetup horizontalDpi="600" verticalDpi="600" orientation="portrait" scale="48" r:id="rId2"/>
  <ignoredErrors>
    <ignoredError sqref="C5:H12" unlockedFormula="1"/>
    <ignoredError sqref="C13:H77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2019-07-30T17:15:57Z</dcterms:created>
  <dcterms:modified xsi:type="dcterms:W3CDTF">2019-07-30T17:45:04Z</dcterms:modified>
  <cp:category/>
  <cp:version/>
  <cp:contentType/>
  <cp:contentStatus/>
</cp:coreProperties>
</file>